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D2ED2A0B-C9B5-4FA9-BB62-8EB98CA1D441}" xr6:coauthVersionLast="46" xr6:coauthVersionMax="46" xr10:uidLastSave="{00000000-0000-0000-0000-000000000000}"/>
  <workbookProtection workbookAlgorithmName="SHA-512" workbookHashValue="4VXsH7PxVpwp49RdrMNeHBsH81RkOQUqsOF2DbRaq3ukmT6rZrmv6uqc1QzNJKKXDYPga/x8ut6EDXTJzQdaSw==" workbookSaltValue="dMnUJxd3jdAOUSa21ROa3g==" workbookSpinCount="100000" lockStructure="1"/>
  <bookViews>
    <workbookView xWindow="0" yWindow="0" windowWidth="10245" windowHeight="11520" xr2:uid="{00000000-000D-0000-FFFF-FFFF00000000}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BN79" i="1"/>
  <c r="AG106" i="1" l="1"/>
  <c r="AF106" i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<sst xmlns="http://schemas.openxmlformats.org/spreadsheetml/2006/main" count="394" uniqueCount="393">
  <si>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</si>
  <si>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</si>
  <si>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</si>
  <si>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</si>
  <si>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</si>
  <si>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</si>
  <si>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</si>
  <si>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</si>
  <si>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</si>
  <si>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</si>
  <si>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</si>
  <si>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</si>
  <si>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</si>
  <si>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</si>
  <si>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</si>
  <si>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</si>
  <si>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</si>
  <si>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</si>
  <si>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</si>
  <si>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</si>
  <si>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</si>
  <si>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</si>
  <si>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</si>
  <si>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</si>
  <si>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</si>
  <si>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</si>
  <si>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</si>
  <si>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</si>
  <si>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</si>
  <si>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</si>
  <si>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</si>
  <si>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</si>
  <si>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</si>
  <si>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</si>
  <si>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</si>
  <si>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</si>
  <si>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</si>
  <si>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</si>
  <si>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</si>
  <si>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</si>
  <si>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</si>
  <si>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</si>
  <si>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</si>
  <si>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</si>
  <si>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</si>
  <si>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</si>
  <si>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</si>
  <si>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</si>
  <si>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</si>
  <si>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</si>
  <si>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</si>
  <si>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</si>
  <si>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</si>
  <si>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</si>
  <si>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</si>
  <si>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</si>
  <si>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</si>
  <si>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</si>
  <si>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</si>
  <si>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</si>
  <si>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</si>
  <si>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</si>
  <si>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</si>
  <si>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</si>
  <si>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</si>
  <si>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</si>
  <si>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</si>
  <si>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</si>
  <si>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</si>
  <si>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</si>
  <si>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</si>
  <si>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</si>
  <si>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</si>
  <si>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</si>
  <si>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</si>
  <si>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</si>
  <si>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</si>
  <si>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</si>
  <si>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</si>
  <si>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</si>
  <si>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</si>
  <si>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</si>
  <si>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</si>
  <si>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</si>
  <si>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</si>
  <si>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</si>
  <si>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</si>
  <si>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</si>
  <si>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</si>
  <si>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</si>
  <si>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</si>
  <si>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</si>
  <si>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</si>
  <si>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</si>
  <si>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</si>
  <si>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</si>
  <si>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</si>
  <si>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</si>
  <si>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</si>
  <si>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</si>
  <si>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</si>
  <si>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</si>
  <si>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</si>
  <si>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</si>
  <si>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</si>
  <si>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</si>
  <si>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</si>
  <si>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</si>
  <si>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</si>
  <si>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</si>
  <si>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</si>
  <si>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</si>
  <si>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</si>
  <si>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</si>
  <si>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</si>
  <si>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</si>
  <si>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</si>
  <si>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</si>
  <si>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</si>
  <si>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</si>
  <si>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</si>
  <si>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</si>
  <si>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</si>
  <si>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</si>
  <si>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</si>
  <si>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</si>
  <si>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</si>
  <si>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</si>
  <si>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</si>
  <si>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</si>
  <si>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</si>
  <si>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</si>
  <si>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</si>
  <si>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</si>
  <si>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</si>
  <si>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</si>
  <si>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</si>
  <si>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</si>
  <si>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</si>
  <si>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</si>
  <si>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</si>
  <si>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</si>
  <si>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</si>
  <si>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</si>
  <si>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</si>
  <si>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</si>
  <si>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</si>
  <si>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</si>
  <si>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</si>
  <si>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</si>
  <si>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</si>
  <si>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</si>
  <si>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</si>
  <si>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</si>
  <si>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</si>
  <si>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</si>
  <si>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</si>
  <si>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</si>
  <si>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</si>
  <si>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</si>
  <si>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</si>
  <si>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</si>
  <si>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</si>
  <si>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</si>
  <si>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</si>
  <si>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</si>
  <si>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</si>
  <si>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</si>
  <si>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</si>
  <si>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</si>
  <si>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</si>
  <si>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</si>
  <si>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</si>
  <si>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</si>
  <si>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</si>
  <si>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</si>
  <si>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</si>
  <si>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</si>
  <si>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</si>
  <si>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</si>
  <si>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</si>
  <si>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</si>
  <si>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</si>
  <si>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</si>
  <si>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</si>
  <si>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</si>
  <si>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</si>
  <si>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</si>
  <si>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</si>
  <si>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</si>
  <si>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</si>
  <si>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</si>
  <si>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</si>
  <si>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</si>
  <si>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</si>
  <si>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</si>
  <si>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</si>
  <si>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</si>
  <si>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</si>
  <si>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</si>
  <si>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</si>
  <si>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</si>
  <si>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</si>
  <si>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</si>
  <si>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</si>
  <si>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</si>
  <si>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</si>
  <si>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</si>
  <si>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</si>
  <si>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</si>
  <si>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</si>
  <si>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</si>
  <si>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</si>
  <si>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</si>
  <si>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</si>
  <si>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</si>
  <si>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</si>
  <si>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</si>
  <si>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</si>
  <si>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</si>
  <si>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</si>
  <si>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</si>
  <si>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</si>
  <si>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</si>
  <si>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</si>
  <si>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</si>
  <si>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</si>
  <si>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</si>
  <si>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</si>
  <si>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</si>
  <si>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</si>
  <si>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</si>
  <si>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</si>
  <si>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</si>
  <si>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</si>
  <si>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</si>
  <si>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</si>
  <si>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</si>
  <si>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</si>
  <si>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</si>
  <si>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</si>
  <si>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</si>
  <si>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</si>
  <si>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</si>
  <si>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</si>
  <si>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</si>
  <si>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</si>
  <si>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</si>
  <si>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</si>
  <si>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</si>
  <si>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</si>
  <si>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</si>
  <si>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</si>
  <si>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</si>
  <si>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</si>
  <si>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</si>
  <si>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</si>
  <si>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</si>
  <si>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</si>
  <si>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</si>
  <si>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</si>
  <si>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</si>
  <si>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</si>
  <si>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</si>
  <si>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</si>
  <si>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</si>
  <si>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</si>
  <si>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</si>
  <si>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</si>
  <si>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</si>
  <si>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</si>
  <si>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</si>
  <si>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</si>
  <si>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</si>
  <si>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</si>
  <si>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</si>
  <si>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</si>
  <si>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</si>
  <si>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</si>
  <si>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</si>
  <si>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</si>
  <si>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</si>
  <si>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</si>
  <si>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</si>
  <si>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</si>
  <si>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</si>
  <si>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</si>
  <si>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</si>
  <si>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</si>
  <si>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</si>
  <si>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</si>
  <si>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</si>
  <si>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</si>
  <si>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</si>
  <si>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</si>
  <si>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</si>
  <si>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</si>
  <si>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</si>
  <si>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</si>
  <si>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</si>
  <si>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</si>
  <si>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</si>
  <si>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</si>
  <si>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</si>
  <si>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</si>
  <si>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</si>
  <si>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</si>
  <si>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</si>
  <si>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</si>
  <si>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</si>
  <si>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</si>
  <si>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</si>
  <si>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</si>
  <si>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</si>
  <si>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</si>
  <si>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</si>
  <si>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</si>
  <si>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</si>
  <si>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</si>
  <si>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</si>
  <si>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</si>
  <si>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</si>
  <si>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</si>
  <si>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</si>
  <si>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</si>
  <si>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</si>
  <si>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</si>
  <si>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</si>
  <si>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</si>
  <si>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</si>
  <si>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</si>
  <si>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</si>
  <si>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</si>
  <si>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</si>
  <si>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</si>
  <si>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</si>
  <si>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</si>
  <si>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</si>
  <si>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</si>
  <si>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</si>
  <si>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</si>
  <si>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</si>
  <si>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</si>
  <si>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</si>
  <si>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</si>
  <si>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</si>
  <si>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</si>
  <si>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</si>
  <si>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</si>
  <si>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</si>
  <si>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</si>
  <si>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</si>
  <si>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</si>
  <si>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</si>
  <si>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</si>
  <si>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</si>
  <si>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</si>
  <si>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</si>
  <si>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</si>
  <si>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</si>
  <si>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</si>
  <si>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</si>
  <si>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</si>
  <si>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</si>
  <si>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</si>
  <si>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</si>
  <si>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</si>
  <si>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</si>
  <si>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</si>
  <si>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</si>
  <si>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</si>
  <si>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</si>
  <si>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</si>
  <si>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</si>
  <si>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</si>
  <si>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</si>
  <si>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</si>
  <si>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</si>
  <si>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</si>
  <si>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</si>
  <si>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</si>
  <si>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</si>
  <si>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</si>
  <si>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</si>
  <si>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</si>
  <si>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</si>
  <si>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MUNICIPIO IXTLAHUACÁN DE LOS MEMBRILLOS</t>
  </si>
  <si>
    <t>DEL 1 DE ENERO AL 31 DE DICIEMBRE DE 2020</t>
  </si>
  <si>
    <t>DR. EDUARDO CERVANTES AGUILAR</t>
  </si>
  <si>
    <t>LAE GUILLERMO RAMIREZ HERNANDEZ</t>
  </si>
  <si>
    <t>PRESIDENTE MUNICIPAL</t>
  </si>
  <si>
    <t>ENCARGADO DE LA HACIENDA MUNCIPAL</t>
  </si>
  <si>
    <t>ASEJ2020-13-01-03-2021-1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</si>
</sst>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4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42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Alignment="1" applyProtection="1">
      <protection hidden="1"/>
    </xf>
    <xf numFmtId="164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alignment horizontal="right" vertical="center"/>
      <protection hidden="1"/>
    </xf>
    <xf numFmtId="0" fontId="0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 wrapText="1"/>
      <protection hidden="1"/>
    </xf>
    <xf numFmtId="4" fontId="16" fillId="0" borderId="0" xfId="0" applyNumberFormat="1" applyFont="1" applyFill="1" applyBorder="1" applyAlignment="1" applyProtection="1">
      <alignment horizontal="center" vertical="center"/>
      <protection hidden="1"/>
    </xf>
    <xf numFmtId="0" fontId="16" fillId="0" borderId="0" xfId="0" applyNumberFormat="1" applyFont="1" applyBorder="1" applyAlignment="1" applyProtection="1">
      <alignment horizontal="center" vertical="top" wrapText="1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21" fillId="0" borderId="0" xfId="0" applyNumberFormat="1" applyFont="1" applyBorder="1" applyAlignment="1" applyProtection="1">
      <alignment horizontal="center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128"/>
  <sheetViews>
    <sheetView showGridLines="0" tabSelected="1" topLeftCell="B1" zoomScaleNormal="100" workbookViewId="0">
      <selection activeCell="B2" sqref="B2:BN2"/>
    </sheetView>
  </sheetViews>
  <sheetFormatPr baseColWidth="10" defaultColWidth="0" defaultRowHeight="11.25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6" customWidth="1"/>
    <col min="34" max="34" width="7" style="46" customWidth="1"/>
    <col min="35" max="63" width="2.85546875" style="41" customWidth="1"/>
    <col min="64" max="64" width="4.140625" style="41" customWidth="1"/>
    <col min="65" max="66" width="22.85546875" style="46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84" t="s">
        <v>386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</row>
    <row r="2" spans="1:66" s="2" customFormat="1" ht="21">
      <c r="A2" s="1"/>
      <c r="B2" s="85" t="s">
        <v>0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</row>
    <row r="3" spans="1:66" s="2" customFormat="1" ht="18.75">
      <c r="A3" s="1"/>
      <c r="B3" s="86" t="s">
        <v>387</v>
      </c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87" t="s">
        <v>2</v>
      </c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6">
        <v>2020</v>
      </c>
      <c r="AG5" s="6">
        <v>2019</v>
      </c>
      <c r="AH5" s="6" t="s">
        <v>3</v>
      </c>
      <c r="AI5" s="87" t="s">
        <v>2</v>
      </c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6">
        <v>2020</v>
      </c>
      <c r="BN5" s="6">
        <v>2019</v>
      </c>
    </row>
    <row r="6" spans="1:66" s="11" customFormat="1" ht="15" customHeight="1">
      <c r="A6" s="8">
        <v>10000</v>
      </c>
      <c r="B6" s="88" t="s">
        <v>4</v>
      </c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9"/>
      <c r="AG6" s="9"/>
      <c r="AH6" s="10" t="s">
        <v>5</v>
      </c>
      <c r="AI6" s="88" t="s">
        <v>6</v>
      </c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9"/>
      <c r="BN6" s="9"/>
    </row>
    <row r="7" spans="1:66" s="11" customFormat="1" ht="15" customHeight="1">
      <c r="A7" s="12">
        <v>11000</v>
      </c>
      <c r="B7" s="76" t="s">
        <v>7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13"/>
      <c r="AG7" s="13"/>
      <c r="AH7" s="14" t="s">
        <v>8</v>
      </c>
      <c r="AI7" s="76" t="s">
        <v>9</v>
      </c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15"/>
      <c r="BN7" s="15"/>
    </row>
    <row r="8" spans="1:66" s="11" customFormat="1" ht="15" customHeight="1">
      <c r="A8" s="12">
        <v>11100</v>
      </c>
      <c r="B8" s="75" t="s">
        <v>10</v>
      </c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16">
        <f>SUM(AF9:AF15)</f>
        <v>27717196.879999999</v>
      </c>
      <c r="AG8" s="16">
        <f>SUM(AG9:AG15)</f>
        <v>12279239.030000001</v>
      </c>
      <c r="AH8" s="14" t="s">
        <v>11</v>
      </c>
      <c r="AI8" s="75" t="s">
        <v>12</v>
      </c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16">
        <f>SUM(BM9:BM17)</f>
        <v>695258.72</v>
      </c>
      <c r="BN8" s="16">
        <f>SUM(BN9:BN17)</f>
        <v>4863793.1099999994</v>
      </c>
    </row>
    <row r="9" spans="1:66" s="11" customFormat="1" ht="15" customHeight="1">
      <c r="A9" s="17">
        <v>11110</v>
      </c>
      <c r="B9" s="83" t="s">
        <v>13</v>
      </c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18">
        <v>91066.13</v>
      </c>
      <c r="AG9" s="18">
        <v>38264.129999999997</v>
      </c>
      <c r="AH9" s="19" t="s">
        <v>14</v>
      </c>
      <c r="AI9" s="72" t="s">
        <v>15</v>
      </c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18">
        <v>0</v>
      </c>
      <c r="BN9" s="18">
        <v>0</v>
      </c>
    </row>
    <row r="10" spans="1:66" s="11" customFormat="1" ht="15" customHeight="1">
      <c r="A10" s="17">
        <v>11120</v>
      </c>
      <c r="B10" s="83" t="s">
        <v>16</v>
      </c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18">
        <v>22791530.75</v>
      </c>
      <c r="AG10" s="18">
        <v>7406374.9000000004</v>
      </c>
      <c r="AH10" s="19" t="s">
        <v>17</v>
      </c>
      <c r="AI10" s="72" t="s">
        <v>18</v>
      </c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18">
        <v>265709.43</v>
      </c>
      <c r="BN10" s="18">
        <v>336280.11</v>
      </c>
    </row>
    <row r="11" spans="1:66" s="11" customFormat="1" ht="15" customHeight="1">
      <c r="A11" s="17">
        <v>11130</v>
      </c>
      <c r="B11" s="83" t="s">
        <v>19</v>
      </c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18">
        <v>0</v>
      </c>
      <c r="AG11" s="18">
        <v>0</v>
      </c>
      <c r="AH11" s="19" t="s">
        <v>20</v>
      </c>
      <c r="AI11" s="72" t="s">
        <v>21</v>
      </c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18">
        <v>149407.96</v>
      </c>
      <c r="BN11" s="18">
        <v>2870079.9</v>
      </c>
    </row>
    <row r="12" spans="1:66" s="11" customFormat="1" ht="15" customHeight="1">
      <c r="A12" s="17">
        <v>11140</v>
      </c>
      <c r="B12" s="83" t="s">
        <v>22</v>
      </c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18">
        <v>0</v>
      </c>
      <c r="AG12" s="18">
        <v>0</v>
      </c>
      <c r="AH12" s="19" t="s">
        <v>23</v>
      </c>
      <c r="AI12" s="72" t="s">
        <v>24</v>
      </c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18">
        <v>0</v>
      </c>
      <c r="BN12" s="18">
        <v>0</v>
      </c>
    </row>
    <row r="13" spans="1:66" s="11" customFormat="1" ht="15" customHeight="1">
      <c r="A13" s="17">
        <v>11150</v>
      </c>
      <c r="B13" s="83" t="s">
        <v>25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18">
        <v>0</v>
      </c>
      <c r="AG13" s="18">
        <v>0</v>
      </c>
      <c r="AH13" s="19" t="s">
        <v>26</v>
      </c>
      <c r="AI13" s="72" t="s">
        <v>27</v>
      </c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18">
        <v>0</v>
      </c>
      <c r="BN13" s="18">
        <v>0</v>
      </c>
    </row>
    <row r="14" spans="1:66" s="11" customFormat="1" ht="15" customHeight="1">
      <c r="A14" s="17">
        <v>11160</v>
      </c>
      <c r="B14" s="83" t="s">
        <v>28</v>
      </c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18">
        <v>0</v>
      </c>
      <c r="AG14" s="18">
        <v>0</v>
      </c>
      <c r="AH14" s="19" t="s">
        <v>29</v>
      </c>
      <c r="AI14" s="72" t="s">
        <v>30</v>
      </c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18">
        <v>0</v>
      </c>
      <c r="BN14" s="18">
        <v>0</v>
      </c>
    </row>
    <row r="15" spans="1:66" s="11" customFormat="1" ht="15" customHeight="1">
      <c r="A15" s="17">
        <v>11190</v>
      </c>
      <c r="B15" s="83" t="s">
        <v>31</v>
      </c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18">
        <v>4834600</v>
      </c>
      <c r="AG15" s="18">
        <v>4834600</v>
      </c>
      <c r="AH15" s="19" t="s">
        <v>32</v>
      </c>
      <c r="AI15" s="72" t="s">
        <v>33</v>
      </c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18">
        <v>157038.96</v>
      </c>
      <c r="BN15" s="18">
        <v>1081275.79</v>
      </c>
    </row>
    <row r="16" spans="1:66" s="11" customFormat="1" ht="15" customHeight="1">
      <c r="A16" s="12">
        <v>11200</v>
      </c>
      <c r="B16" s="75" t="s">
        <v>34</v>
      </c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16">
        <f>SUM(AF17:AF23)</f>
        <v>2057706.61</v>
      </c>
      <c r="AG16" s="16">
        <f>SUM(AG17:AG23)</f>
        <v>4083574.68</v>
      </c>
      <c r="AH16" s="19" t="s">
        <v>35</v>
      </c>
      <c r="AI16" s="72" t="s">
        <v>36</v>
      </c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18">
        <v>0</v>
      </c>
      <c r="BN16" s="18">
        <v>0</v>
      </c>
    </row>
    <row r="17" spans="1:66" s="11" customFormat="1" ht="15" customHeight="1">
      <c r="A17" s="17">
        <v>11210</v>
      </c>
      <c r="B17" s="83" t="s">
        <v>37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18">
        <v>0</v>
      </c>
      <c r="AG17" s="18">
        <v>0</v>
      </c>
      <c r="AH17" s="19" t="s">
        <v>38</v>
      </c>
      <c r="AI17" s="72" t="s">
        <v>39</v>
      </c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18">
        <v>123102.37</v>
      </c>
      <c r="BN17" s="18">
        <v>576157.31000000006</v>
      </c>
    </row>
    <row r="18" spans="1:66" s="11" customFormat="1" ht="15" customHeight="1">
      <c r="A18" s="17">
        <v>11220</v>
      </c>
      <c r="B18" s="83" t="s">
        <v>40</v>
      </c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18">
        <v>0</v>
      </c>
      <c r="AG18" s="18">
        <v>0</v>
      </c>
      <c r="AH18" s="14" t="s">
        <v>41</v>
      </c>
      <c r="AI18" s="75" t="s">
        <v>42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83" t="s">
        <v>44</v>
      </c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18">
        <v>2057706.61</v>
      </c>
      <c r="AG19" s="18">
        <v>4083574.68</v>
      </c>
      <c r="AH19" s="19" t="s">
        <v>45</v>
      </c>
      <c r="AI19" s="72" t="s">
        <v>46</v>
      </c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83" t="s">
        <v>48</v>
      </c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18">
        <v>0</v>
      </c>
      <c r="AG20" s="18">
        <v>0</v>
      </c>
      <c r="AH20" s="19" t="s">
        <v>49</v>
      </c>
      <c r="AI20" s="72" t="s">
        <v>50</v>
      </c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83" t="s">
        <v>52</v>
      </c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18">
        <v>0</v>
      </c>
      <c r="AG21" s="18">
        <v>0</v>
      </c>
      <c r="AH21" s="19" t="s">
        <v>53</v>
      </c>
      <c r="AI21" s="72" t="s">
        <v>54</v>
      </c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83" t="s">
        <v>56</v>
      </c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18">
        <v>0</v>
      </c>
      <c r="AG22" s="18">
        <v>0</v>
      </c>
      <c r="AH22" s="14" t="s">
        <v>57</v>
      </c>
      <c r="AI22" s="75" t="s">
        <v>58</v>
      </c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16">
        <f>SUM(BM23:BM25)</f>
        <v>0</v>
      </c>
      <c r="BN22" s="16">
        <f>SUM(BN23:BN25)</f>
        <v>0</v>
      </c>
    </row>
    <row r="23" spans="1:66" s="11" customFormat="1" ht="15" customHeight="1">
      <c r="A23" s="17" t="s">
        <v>59</v>
      </c>
      <c r="B23" s="83" t="s">
        <v>60</v>
      </c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18">
        <v>0</v>
      </c>
      <c r="AG23" s="18">
        <v>0</v>
      </c>
      <c r="AH23" s="19" t="s">
        <v>61</v>
      </c>
      <c r="AI23" s="72" t="s">
        <v>62</v>
      </c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18">
        <v>0</v>
      </c>
      <c r="BN23" s="18">
        <v>0</v>
      </c>
    </row>
    <row r="24" spans="1:66" s="11" customFormat="1" ht="15" customHeight="1">
      <c r="A24" s="12" t="s">
        <v>63</v>
      </c>
      <c r="B24" s="75" t="s">
        <v>64</v>
      </c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16">
        <f>SUM(AF25:AF29)</f>
        <v>2098125.04</v>
      </c>
      <c r="AG24" s="16">
        <f>SUM(AG25:AG29)</f>
        <v>2215629.84</v>
      </c>
      <c r="AH24" s="19" t="s">
        <v>65</v>
      </c>
      <c r="AI24" s="72" t="s">
        <v>66</v>
      </c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83" t="s">
        <v>68</v>
      </c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18">
        <v>2098125.04</v>
      </c>
      <c r="AG25" s="18">
        <v>2215629.84</v>
      </c>
      <c r="AH25" s="19" t="s">
        <v>69</v>
      </c>
      <c r="AI25" s="72" t="s">
        <v>70</v>
      </c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  <c r="BE25" s="72"/>
      <c r="BF25" s="72"/>
      <c r="BG25" s="72"/>
      <c r="BH25" s="72"/>
      <c r="BI25" s="72"/>
      <c r="BJ25" s="72"/>
      <c r="BK25" s="72"/>
      <c r="BL25" s="72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83" t="s">
        <v>72</v>
      </c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18">
        <v>0</v>
      </c>
      <c r="AG26" s="18">
        <v>0</v>
      </c>
      <c r="AH26" s="14" t="s">
        <v>73</v>
      </c>
      <c r="AI26" s="75" t="s">
        <v>74</v>
      </c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83" t="s">
        <v>76</v>
      </c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18">
        <v>0</v>
      </c>
      <c r="AG27" s="18">
        <v>0</v>
      </c>
      <c r="AH27" s="19" t="s">
        <v>77</v>
      </c>
      <c r="AI27" s="72" t="s">
        <v>78</v>
      </c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83" t="s">
        <v>80</v>
      </c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18">
        <v>0</v>
      </c>
      <c r="AG28" s="18">
        <v>0</v>
      </c>
      <c r="AH28" s="19" t="s">
        <v>81</v>
      </c>
      <c r="AI28" s="72" t="s">
        <v>82</v>
      </c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83" t="s">
        <v>84</v>
      </c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18">
        <v>0</v>
      </c>
      <c r="AG29" s="18">
        <v>0</v>
      </c>
      <c r="AH29" s="14" t="s">
        <v>85</v>
      </c>
      <c r="AI29" s="75" t="s">
        <v>86</v>
      </c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16">
        <f>SUM(BM30:BM32)</f>
        <v>0</v>
      </c>
      <c r="BN29" s="16">
        <f>SUM(BN30:BN32)</f>
        <v>2000000</v>
      </c>
    </row>
    <row r="30" spans="1:66" s="11" customFormat="1" ht="15" customHeight="1">
      <c r="A30" s="12" t="s">
        <v>87</v>
      </c>
      <c r="B30" s="75" t="s">
        <v>88</v>
      </c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16">
        <f>SUM(AF31:AF35)</f>
        <v>0</v>
      </c>
      <c r="AG30" s="16">
        <f>SUM(AG31:AG35)</f>
        <v>0</v>
      </c>
      <c r="AH30" s="19" t="s">
        <v>89</v>
      </c>
      <c r="AI30" s="72" t="s">
        <v>90</v>
      </c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18">
        <v>0</v>
      </c>
      <c r="BN30" s="18">
        <v>2000000</v>
      </c>
    </row>
    <row r="31" spans="1:66" s="11" customFormat="1" ht="15" customHeight="1">
      <c r="A31" s="17" t="s">
        <v>91</v>
      </c>
      <c r="B31" s="83" t="s">
        <v>92</v>
      </c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18">
        <v>0</v>
      </c>
      <c r="AG31" s="18">
        <v>0</v>
      </c>
      <c r="AH31" s="19" t="s">
        <v>93</v>
      </c>
      <c r="AI31" s="72" t="s">
        <v>94</v>
      </c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83" t="s">
        <v>96</v>
      </c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18">
        <v>0</v>
      </c>
      <c r="AG32" s="18">
        <v>0</v>
      </c>
      <c r="AH32" s="19" t="s">
        <v>97</v>
      </c>
      <c r="AI32" s="72" t="s">
        <v>98</v>
      </c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83" t="s">
        <v>100</v>
      </c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18">
        <v>0</v>
      </c>
      <c r="AG33" s="18">
        <v>0</v>
      </c>
      <c r="AH33" s="14" t="s">
        <v>101</v>
      </c>
      <c r="AI33" s="75" t="s">
        <v>102</v>
      </c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83" t="s">
        <v>104</v>
      </c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18">
        <v>0</v>
      </c>
      <c r="AG34" s="18">
        <v>0</v>
      </c>
      <c r="AH34" s="19" t="s">
        <v>105</v>
      </c>
      <c r="AI34" s="72" t="s">
        <v>106</v>
      </c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83" t="s">
        <v>108</v>
      </c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18">
        <v>0</v>
      </c>
      <c r="AG35" s="18">
        <v>0</v>
      </c>
      <c r="AH35" s="19" t="s">
        <v>109</v>
      </c>
      <c r="AI35" s="72" t="s">
        <v>110</v>
      </c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75" t="s">
        <v>112</v>
      </c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16">
        <v>0</v>
      </c>
      <c r="AG36" s="16">
        <v>0</v>
      </c>
      <c r="AH36" s="19" t="s">
        <v>113</v>
      </c>
      <c r="AI36" s="72" t="s">
        <v>114</v>
      </c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83" t="s">
        <v>116</v>
      </c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18">
        <v>0</v>
      </c>
      <c r="AG37" s="18">
        <v>0</v>
      </c>
      <c r="AH37" s="19" t="s">
        <v>117</v>
      </c>
      <c r="AI37" s="72" t="s">
        <v>118</v>
      </c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75" t="s">
        <v>120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16">
        <f>SUM(AF39:AF40)</f>
        <v>0</v>
      </c>
      <c r="AG38" s="16">
        <f>SUM(AG39:AG40)</f>
        <v>0</v>
      </c>
      <c r="AH38" s="19" t="s">
        <v>121</v>
      </c>
      <c r="AI38" s="72" t="s">
        <v>122</v>
      </c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83" t="s">
        <v>124</v>
      </c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18">
        <v>0</v>
      </c>
      <c r="AG39" s="18">
        <v>0</v>
      </c>
      <c r="AH39" s="19" t="s">
        <v>125</v>
      </c>
      <c r="AI39" s="72" t="s">
        <v>126</v>
      </c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72" t="s">
        <v>128</v>
      </c>
      <c r="C40" s="72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18">
        <v>0</v>
      </c>
      <c r="AG40" s="18">
        <v>0</v>
      </c>
      <c r="AH40" s="14" t="s">
        <v>129</v>
      </c>
      <c r="AI40" s="75" t="s">
        <v>130</v>
      </c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75" t="s">
        <v>132</v>
      </c>
      <c r="C41" s="75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16">
        <f>SUM(AF42:AF45)</f>
        <v>0</v>
      </c>
      <c r="AG41" s="16">
        <f>SUM(AG42:AG45)</f>
        <v>0</v>
      </c>
      <c r="AH41" s="19" t="s">
        <v>133</v>
      </c>
      <c r="AI41" s="72" t="s">
        <v>134</v>
      </c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72" t="s">
        <v>136</v>
      </c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18">
        <v>0</v>
      </c>
      <c r="AG42" s="18">
        <v>0</v>
      </c>
      <c r="AH42" s="19" t="s">
        <v>137</v>
      </c>
      <c r="AI42" s="72" t="s">
        <v>138</v>
      </c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72" t="s">
        <v>140</v>
      </c>
      <c r="C43" s="72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18">
        <v>0</v>
      </c>
      <c r="AG43" s="18">
        <v>0</v>
      </c>
      <c r="AH43" s="19" t="s">
        <v>141</v>
      </c>
      <c r="AI43" s="72" t="s">
        <v>142</v>
      </c>
      <c r="AJ43" s="72"/>
      <c r="AK43" s="72"/>
      <c r="AL43" s="72"/>
      <c r="AM43" s="72"/>
      <c r="AN43" s="72"/>
      <c r="AO43" s="72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72" t="s">
        <v>144</v>
      </c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18">
        <v>0</v>
      </c>
      <c r="AG44" s="18">
        <v>0</v>
      </c>
      <c r="AH44" s="14" t="s">
        <v>145</v>
      </c>
      <c r="AI44" s="75" t="s">
        <v>146</v>
      </c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16">
        <f>SUM(BM45:BM47)</f>
        <v>0</v>
      </c>
      <c r="BN44" s="16">
        <f>SUM(BN45:BN47)</f>
        <v>0</v>
      </c>
    </row>
    <row r="45" spans="1:66" s="11" customFormat="1" ht="15" customHeight="1">
      <c r="A45" s="17" t="s">
        <v>147</v>
      </c>
      <c r="B45" s="82" t="s">
        <v>148</v>
      </c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20">
        <v>0</v>
      </c>
      <c r="AG45" s="20">
        <v>0</v>
      </c>
      <c r="AH45" s="21" t="s">
        <v>149</v>
      </c>
      <c r="AI45" s="72" t="s">
        <v>150</v>
      </c>
      <c r="AJ45" s="72"/>
      <c r="AK45" s="72"/>
      <c r="AL45" s="72"/>
      <c r="AM45" s="72"/>
      <c r="AN45" s="72"/>
      <c r="AO45" s="72"/>
      <c r="AP45" s="72"/>
      <c r="AQ45" s="72"/>
      <c r="AR45" s="72"/>
      <c r="AS45" s="72"/>
      <c r="AT45" s="72"/>
      <c r="AU45" s="72"/>
      <c r="AV45" s="72"/>
      <c r="AW45" s="72"/>
      <c r="AX45" s="72"/>
      <c r="AY45" s="72"/>
      <c r="AZ45" s="72"/>
      <c r="BA45" s="72"/>
      <c r="BB45" s="72"/>
      <c r="BC45" s="72"/>
      <c r="BD45" s="72"/>
      <c r="BE45" s="72"/>
      <c r="BF45" s="72"/>
      <c r="BG45" s="72"/>
      <c r="BH45" s="72"/>
      <c r="BI45" s="72"/>
      <c r="BJ45" s="72"/>
      <c r="BK45" s="72"/>
      <c r="BL45" s="72"/>
      <c r="BM45" s="18">
        <v>0</v>
      </c>
      <c r="BN45" s="18">
        <v>0</v>
      </c>
    </row>
    <row r="46" spans="1:66" s="11" customFormat="1" ht="15" customHeight="1">
      <c r="A46" s="17"/>
      <c r="B46" s="80" t="s">
        <v>151</v>
      </c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22">
        <f>AF8+AF16+AF24+AF30+AF36+AF38+AF41</f>
        <v>31873028.529999997</v>
      </c>
      <c r="AG46" s="22">
        <f>AG8+AG16+AG24+AG30+AG36+AG38+AG41</f>
        <v>18578443.550000001</v>
      </c>
      <c r="AH46" s="23" t="s">
        <v>152</v>
      </c>
      <c r="AI46" s="72" t="s">
        <v>153</v>
      </c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76" t="s">
        <v>155</v>
      </c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22"/>
      <c r="AG47" s="22"/>
      <c r="AH47" s="24" t="s">
        <v>156</v>
      </c>
      <c r="AI47" s="73" t="s">
        <v>157</v>
      </c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75" t="s">
        <v>159</v>
      </c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16">
        <f>SUM(AF49:AF52)</f>
        <v>253594.05</v>
      </c>
      <c r="AG48" s="16">
        <f>SUM(AG49:AG52)</f>
        <v>454712.86</v>
      </c>
      <c r="AH48" s="10"/>
      <c r="AI48" s="81" t="s">
        <v>160</v>
      </c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  <c r="BL48" s="81"/>
      <c r="BM48" s="22">
        <f>BM8+BM18+BM22+BM26+BM29+BM33+BM40+BM44</f>
        <v>695258.72</v>
      </c>
      <c r="BN48" s="22">
        <f>BN8+BN18+BN22+BN26+BN29+BN33+BN40+BN44</f>
        <v>6863793.1099999994</v>
      </c>
    </row>
    <row r="49" spans="1:66" s="11" customFormat="1" ht="15" customHeight="1">
      <c r="A49" s="17" t="s">
        <v>161</v>
      </c>
      <c r="B49" s="72" t="s">
        <v>162</v>
      </c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18">
        <v>0</v>
      </c>
      <c r="AG49" s="18">
        <v>0</v>
      </c>
      <c r="AH49" s="10" t="s">
        <v>163</v>
      </c>
      <c r="AI49" s="76" t="s">
        <v>164</v>
      </c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13"/>
      <c r="BN49" s="13"/>
    </row>
    <row r="50" spans="1:66" s="11" customFormat="1" ht="15" customHeight="1">
      <c r="A50" s="17" t="s">
        <v>165</v>
      </c>
      <c r="B50" s="72" t="s">
        <v>166</v>
      </c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18">
        <v>0</v>
      </c>
      <c r="AG50" s="18">
        <v>0</v>
      </c>
      <c r="AH50" s="14" t="s">
        <v>167</v>
      </c>
      <c r="AI50" s="75" t="s">
        <v>168</v>
      </c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72" t="s">
        <v>170</v>
      </c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18">
        <v>253594.05</v>
      </c>
      <c r="AG51" s="18">
        <v>454712.86</v>
      </c>
      <c r="AH51" s="19" t="s">
        <v>171</v>
      </c>
      <c r="AI51" s="72" t="s">
        <v>172</v>
      </c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72" t="s">
        <v>174</v>
      </c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18">
        <v>0</v>
      </c>
      <c r="AG52" s="18">
        <v>0</v>
      </c>
      <c r="AH52" s="19" t="s">
        <v>175</v>
      </c>
      <c r="AI52" s="72" t="s">
        <v>176</v>
      </c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75" t="s">
        <v>178</v>
      </c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16">
        <f>SUM(AF54:AF58)</f>
        <v>20000</v>
      </c>
      <c r="AG53" s="16">
        <f>SUM(AG54:AG58)</f>
        <v>0</v>
      </c>
      <c r="AH53" s="14" t="s">
        <v>179</v>
      </c>
      <c r="AI53" s="75" t="s">
        <v>180</v>
      </c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72" t="s">
        <v>182</v>
      </c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18">
        <v>0</v>
      </c>
      <c r="AG54" s="18">
        <v>0</v>
      </c>
      <c r="AH54" s="19" t="s">
        <v>183</v>
      </c>
      <c r="AI54" s="72" t="s">
        <v>184</v>
      </c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72" t="s">
        <v>186</v>
      </c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18">
        <v>20000</v>
      </c>
      <c r="AG55" s="18">
        <v>0</v>
      </c>
      <c r="AH55" s="19" t="s">
        <v>187</v>
      </c>
      <c r="AI55" s="72" t="s">
        <v>188</v>
      </c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72" t="s">
        <v>190</v>
      </c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18">
        <v>0</v>
      </c>
      <c r="AG56" s="18">
        <v>0</v>
      </c>
      <c r="AH56" s="19" t="s">
        <v>191</v>
      </c>
      <c r="AI56" s="72" t="s">
        <v>192</v>
      </c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72" t="s">
        <v>194</v>
      </c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18">
        <v>0</v>
      </c>
      <c r="AG57" s="18">
        <v>0</v>
      </c>
      <c r="AH57" s="14" t="s">
        <v>195</v>
      </c>
      <c r="AI57" s="75" t="s">
        <v>196</v>
      </c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16">
        <f>SUM(BM58:BM62)</f>
        <v>31542961.07</v>
      </c>
      <c r="BN57" s="16">
        <f>SUM(BN58:BN62)</f>
        <v>31919346.420000002</v>
      </c>
    </row>
    <row r="58" spans="1:66" s="11" customFormat="1" ht="15" customHeight="1">
      <c r="A58" s="17" t="s">
        <v>197</v>
      </c>
      <c r="B58" s="72" t="s">
        <v>198</v>
      </c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18">
        <v>0</v>
      </c>
      <c r="AG58" s="18">
        <v>0</v>
      </c>
      <c r="AH58" s="19" t="s">
        <v>199</v>
      </c>
      <c r="AI58" s="72" t="s">
        <v>200</v>
      </c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/>
      <c r="BE58" s="72"/>
      <c r="BF58" s="72"/>
      <c r="BG58" s="72"/>
      <c r="BH58" s="72"/>
      <c r="BI58" s="72"/>
      <c r="BJ58" s="72"/>
      <c r="BK58" s="72"/>
      <c r="BL58" s="72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75" t="s">
        <v>202</v>
      </c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16">
        <f>SUM(AF60:AF66)</f>
        <v>276119809.11000001</v>
      </c>
      <c r="AG59" s="16">
        <f>SUM(AG60:AG66)</f>
        <v>276119809.11000001</v>
      </c>
      <c r="AH59" s="19" t="s">
        <v>203</v>
      </c>
      <c r="AI59" s="72" t="s">
        <v>204</v>
      </c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72" t="s">
        <v>206</v>
      </c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18">
        <v>2406960</v>
      </c>
      <c r="AG60" s="18">
        <v>2406960</v>
      </c>
      <c r="AH60" s="19" t="s">
        <v>207</v>
      </c>
      <c r="AI60" s="72" t="s">
        <v>208</v>
      </c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/>
      <c r="BJ60" s="72"/>
      <c r="BK60" s="72"/>
      <c r="BL60" s="72"/>
      <c r="BM60" s="18">
        <v>31542961.07</v>
      </c>
      <c r="BN60" s="18">
        <v>31919346.420000002</v>
      </c>
    </row>
    <row r="61" spans="1:66" s="11" customFormat="1" ht="15" customHeight="1">
      <c r="A61" s="17" t="s">
        <v>209</v>
      </c>
      <c r="B61" s="72" t="s">
        <v>210</v>
      </c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18">
        <v>0</v>
      </c>
      <c r="AG61" s="18">
        <v>0</v>
      </c>
      <c r="AH61" s="19" t="s">
        <v>211</v>
      </c>
      <c r="AI61" s="72" t="s">
        <v>212</v>
      </c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72" t="s">
        <v>214</v>
      </c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18">
        <v>0</v>
      </c>
      <c r="AG62" s="18">
        <v>0</v>
      </c>
      <c r="AH62" s="19" t="s">
        <v>215</v>
      </c>
      <c r="AI62" s="72" t="s">
        <v>216</v>
      </c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/>
      <c r="BI62" s="72"/>
      <c r="BJ62" s="72"/>
      <c r="BK62" s="72"/>
      <c r="BL62" s="72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72" t="s">
        <v>218</v>
      </c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18">
        <v>51753242.469999999</v>
      </c>
      <c r="AG63" s="18">
        <v>36483340.119999997</v>
      </c>
      <c r="AH63" s="14" t="s">
        <v>219</v>
      </c>
      <c r="AI63" s="75" t="s">
        <v>220</v>
      </c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72" t="s">
        <v>222</v>
      </c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18">
        <v>0</v>
      </c>
      <c r="AG64" s="18">
        <v>0</v>
      </c>
      <c r="AH64" s="19" t="s">
        <v>223</v>
      </c>
      <c r="AI64" s="72" t="s">
        <v>224</v>
      </c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72" t="s">
        <v>226</v>
      </c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18">
        <v>221959606.63999999</v>
      </c>
      <c r="AG65" s="18">
        <v>237229508.99000001</v>
      </c>
      <c r="AH65" s="19" t="s">
        <v>227</v>
      </c>
      <c r="AI65" s="72" t="s">
        <v>228</v>
      </c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72" t="s">
        <v>230</v>
      </c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18">
        <v>0</v>
      </c>
      <c r="AG66" s="18">
        <v>0</v>
      </c>
      <c r="AH66" s="19" t="s">
        <v>231</v>
      </c>
      <c r="AI66" s="72" t="s">
        <v>232</v>
      </c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75" t="s">
        <v>234</v>
      </c>
      <c r="C67" s="75"/>
      <c r="D67" s="75"/>
      <c r="E67" s="75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16">
        <f>SUM(AF68:AF75)</f>
        <v>21376381.860000003</v>
      </c>
      <c r="AG67" s="16">
        <f>SUM(AG68:AG75)</f>
        <v>18441369.310000002</v>
      </c>
      <c r="AH67" s="14" t="s">
        <v>235</v>
      </c>
      <c r="AI67" s="75" t="s">
        <v>236</v>
      </c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72" t="s">
        <v>238</v>
      </c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18">
        <v>2450187.92</v>
      </c>
      <c r="AG68" s="18">
        <v>2375295.06</v>
      </c>
      <c r="AH68" s="19" t="s">
        <v>239</v>
      </c>
      <c r="AI68" s="72" t="s">
        <v>240</v>
      </c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72" t="s">
        <v>242</v>
      </c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18">
        <v>463654.44</v>
      </c>
      <c r="AG69" s="18">
        <v>408148.44</v>
      </c>
      <c r="AH69" s="19" t="s">
        <v>243</v>
      </c>
      <c r="AI69" s="72" t="s">
        <v>244</v>
      </c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72" t="s">
        <v>246</v>
      </c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18">
        <v>162794.6</v>
      </c>
      <c r="AG70" s="18">
        <v>11600</v>
      </c>
      <c r="AH70" s="19" t="s">
        <v>247</v>
      </c>
      <c r="AI70" s="72" t="s">
        <v>248</v>
      </c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72" t="s">
        <v>250</v>
      </c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18">
        <v>13939390</v>
      </c>
      <c r="AG71" s="18">
        <v>11327390</v>
      </c>
      <c r="AH71" s="19" t="s">
        <v>251</v>
      </c>
      <c r="AI71" s="72" t="s">
        <v>252</v>
      </c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72" t="s">
        <v>254</v>
      </c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18">
        <v>475134.3</v>
      </c>
      <c r="AG72" s="18">
        <v>475134.3</v>
      </c>
      <c r="AH72" s="19" t="s">
        <v>255</v>
      </c>
      <c r="AI72" s="72" t="s">
        <v>256</v>
      </c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72" t="s">
        <v>258</v>
      </c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18">
        <v>3503313.82</v>
      </c>
      <c r="AG73" s="18">
        <v>3461894.73</v>
      </c>
      <c r="AH73" s="19" t="s">
        <v>259</v>
      </c>
      <c r="AI73" s="72" t="s">
        <v>260</v>
      </c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72" t="s">
        <v>262</v>
      </c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18">
        <v>381906.78</v>
      </c>
      <c r="AG74" s="18">
        <v>381906.78</v>
      </c>
      <c r="AH74" s="14" t="s">
        <v>263</v>
      </c>
      <c r="AI74" s="75" t="s">
        <v>264</v>
      </c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72" t="s">
        <v>266</v>
      </c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18">
        <v>0</v>
      </c>
      <c r="AG75" s="18">
        <v>0</v>
      </c>
      <c r="AH75" s="19" t="s">
        <v>267</v>
      </c>
      <c r="AI75" s="72" t="s">
        <v>268</v>
      </c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75" t="s">
        <v>270</v>
      </c>
      <c r="C76" s="75"/>
      <c r="D76" s="75"/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16">
        <f>SUM(AF77:AF81)</f>
        <v>2276122.3200000003</v>
      </c>
      <c r="AG76" s="16">
        <f>SUM(AG77:AG81)</f>
        <v>2276122.3200000003</v>
      </c>
      <c r="AH76" s="19" t="s">
        <v>271</v>
      </c>
      <c r="AI76" s="72" t="s">
        <v>272</v>
      </c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72" t="s">
        <v>274</v>
      </c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18">
        <v>34678.199999999997</v>
      </c>
      <c r="AG77" s="18">
        <v>34678.199999999997</v>
      </c>
      <c r="AH77" s="19" t="s">
        <v>275</v>
      </c>
      <c r="AI77" s="72" t="s">
        <v>276</v>
      </c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72" t="s">
        <v>278</v>
      </c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18">
        <v>0</v>
      </c>
      <c r="AG78" s="18">
        <v>0</v>
      </c>
      <c r="AH78" s="19" t="s">
        <v>279</v>
      </c>
      <c r="AI78" s="73" t="s">
        <v>280</v>
      </c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72" t="s">
        <v>282</v>
      </c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18">
        <v>0</v>
      </c>
      <c r="AG79" s="18">
        <v>0</v>
      </c>
      <c r="AH79" s="21"/>
      <c r="AI79" s="77" t="s">
        <v>283</v>
      </c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25">
        <f>BM50+BM53+BM57+BM63+BM67+BM74</f>
        <v>31542961.07</v>
      </c>
      <c r="BN79" s="25">
        <f>BN50+BN53+BN57+BN63+BN67+BN74</f>
        <v>31919346.420000002</v>
      </c>
    </row>
    <row r="80" spans="1:66" s="11" customFormat="1" ht="15" customHeight="1">
      <c r="A80" s="17" t="s">
        <v>284</v>
      </c>
      <c r="B80" s="72" t="s">
        <v>285</v>
      </c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18">
        <v>2241444.12</v>
      </c>
      <c r="AG80" s="18">
        <v>2241444.12</v>
      </c>
      <c r="AH80" s="24"/>
      <c r="AI80" s="78" t="s">
        <v>286</v>
      </c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26">
        <f>BM48+BM79</f>
        <v>32238219.789999999</v>
      </c>
      <c r="BN80" s="26">
        <f>BN48+BN79</f>
        <v>38783139.530000001</v>
      </c>
    </row>
    <row r="81" spans="1:66" s="11" customFormat="1" ht="15" customHeight="1">
      <c r="A81" s="17" t="s">
        <v>287</v>
      </c>
      <c r="B81" s="72" t="s">
        <v>288</v>
      </c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18">
        <v>0</v>
      </c>
      <c r="AG81" s="18">
        <v>0</v>
      </c>
      <c r="AH81" s="27" t="s">
        <v>289</v>
      </c>
      <c r="AI81" s="79" t="s">
        <v>290</v>
      </c>
      <c r="AJ81" s="79"/>
      <c r="AK81" s="79"/>
      <c r="AL81" s="79"/>
      <c r="AM81" s="79"/>
      <c r="AN81" s="79"/>
      <c r="AO81" s="79"/>
      <c r="AP81" s="79"/>
      <c r="AQ81" s="79"/>
      <c r="AR81" s="79"/>
      <c r="AS81" s="79"/>
      <c r="AT81" s="79"/>
      <c r="AU81" s="79"/>
      <c r="AV81" s="79"/>
      <c r="AW81" s="79"/>
      <c r="AX81" s="79"/>
      <c r="AY81" s="79"/>
      <c r="AZ81" s="79"/>
      <c r="BA81" s="79"/>
      <c r="BB81" s="79"/>
      <c r="BC81" s="79"/>
      <c r="BD81" s="79"/>
      <c r="BE81" s="79"/>
      <c r="BF81" s="79"/>
      <c r="BG81" s="79"/>
      <c r="BH81" s="79"/>
      <c r="BI81" s="79"/>
      <c r="BJ81" s="79"/>
      <c r="BK81" s="79"/>
      <c r="BL81" s="79"/>
      <c r="BM81" s="18"/>
      <c r="BN81" s="18"/>
    </row>
    <row r="82" spans="1:66" s="11" customFormat="1" ht="15" customHeight="1">
      <c r="A82" s="12" t="s">
        <v>291</v>
      </c>
      <c r="B82" s="75" t="s">
        <v>292</v>
      </c>
      <c r="C82" s="75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16">
        <f>SUM(AF83:AF87)</f>
        <v>-10475899.73</v>
      </c>
      <c r="AG82" s="16">
        <f>SUM(AG83:AG87)</f>
        <v>-8802534.459999999</v>
      </c>
      <c r="AH82" s="28" t="s">
        <v>293</v>
      </c>
      <c r="AI82" s="76" t="s">
        <v>294</v>
      </c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16">
        <f>SUM(BM83:BM85)</f>
        <v>0</v>
      </c>
      <c r="BN82" s="16">
        <f>SUM(BN83:BN85)</f>
        <v>0</v>
      </c>
    </row>
    <row r="83" spans="1:66" s="11" customFormat="1" ht="15" customHeight="1">
      <c r="A83" s="17" t="s">
        <v>295</v>
      </c>
      <c r="B83" s="72" t="s">
        <v>296</v>
      </c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18">
        <v>-13272.71</v>
      </c>
      <c r="AG83" s="18">
        <v>0</v>
      </c>
      <c r="AH83" s="23" t="s">
        <v>297</v>
      </c>
      <c r="AI83" s="72" t="s">
        <v>298</v>
      </c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72" t="s">
        <v>300</v>
      </c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18">
        <v>0</v>
      </c>
      <c r="AG84" s="18">
        <v>0</v>
      </c>
      <c r="AH84" s="19" t="s">
        <v>301</v>
      </c>
      <c r="AI84" s="72" t="s">
        <v>302</v>
      </c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72" t="s">
        <v>304</v>
      </c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18">
        <v>-10353401.289999999</v>
      </c>
      <c r="AG85" s="18">
        <v>-8751768.8399999999</v>
      </c>
      <c r="AH85" s="19" t="s">
        <v>305</v>
      </c>
      <c r="AI85" s="72" t="s">
        <v>306</v>
      </c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/>
      <c r="BM85" s="18">
        <v>0</v>
      </c>
      <c r="BN85" s="18">
        <v>0</v>
      </c>
    </row>
    <row r="86" spans="1:66" s="11" customFormat="1" ht="15" customHeight="1">
      <c r="A86" s="17" t="s">
        <v>307</v>
      </c>
      <c r="B86" s="72" t="s">
        <v>308</v>
      </c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18">
        <v>0</v>
      </c>
      <c r="AG86" s="18">
        <v>0</v>
      </c>
      <c r="AH86" s="14" t="s">
        <v>309</v>
      </c>
      <c r="AI86" s="76" t="s">
        <v>310</v>
      </c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16">
        <f>BM87+BM88+BM89+BM94+BM98</f>
        <v>289204816.35000002</v>
      </c>
      <c r="BN86" s="16">
        <f>BN87+BN88+BN89+BN94+BN98</f>
        <v>268284783.16</v>
      </c>
    </row>
    <row r="87" spans="1:66" s="11" customFormat="1" ht="15" customHeight="1">
      <c r="A87" s="17" t="s">
        <v>311</v>
      </c>
      <c r="B87" s="72" t="s">
        <v>312</v>
      </c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  <c r="AB87" s="72"/>
      <c r="AC87" s="72"/>
      <c r="AD87" s="72"/>
      <c r="AE87" s="72"/>
      <c r="AF87" s="18">
        <v>-109225.73</v>
      </c>
      <c r="AG87" s="18">
        <v>-50765.62</v>
      </c>
      <c r="AH87" s="19" t="s">
        <v>313</v>
      </c>
      <c r="AI87" s="72" t="s">
        <v>314</v>
      </c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/>
      <c r="BM87" s="18">
        <v>20920033.190000001</v>
      </c>
      <c r="BN87" s="18">
        <v>27341106.07</v>
      </c>
    </row>
    <row r="88" spans="1:66" s="11" customFormat="1" ht="15" customHeight="1">
      <c r="A88" s="12" t="s">
        <v>315</v>
      </c>
      <c r="B88" s="75" t="s">
        <v>316</v>
      </c>
      <c r="C88" s="75"/>
      <c r="D88" s="75"/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16">
        <f>SUM(AF89:AF94)</f>
        <v>0</v>
      </c>
      <c r="AG88" s="16">
        <f>SUM(AG89:AG94)</f>
        <v>0</v>
      </c>
      <c r="AH88" s="19" t="s">
        <v>317</v>
      </c>
      <c r="AI88" s="72" t="s">
        <v>318</v>
      </c>
      <c r="AJ88" s="72"/>
      <c r="AK88" s="72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  <c r="BD88" s="72"/>
      <c r="BE88" s="72"/>
      <c r="BF88" s="72"/>
      <c r="BG88" s="72"/>
      <c r="BH88" s="72"/>
      <c r="BI88" s="72"/>
      <c r="BJ88" s="72"/>
      <c r="BK88" s="72"/>
      <c r="BL88" s="72"/>
      <c r="BM88" s="18">
        <v>268284783.16</v>
      </c>
      <c r="BN88" s="18">
        <v>240943677.09</v>
      </c>
    </row>
    <row r="89" spans="1:66" s="11" customFormat="1" ht="15" customHeight="1">
      <c r="A89" s="17" t="s">
        <v>319</v>
      </c>
      <c r="B89" s="72" t="s">
        <v>320</v>
      </c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18">
        <v>0</v>
      </c>
      <c r="AG89" s="18">
        <v>0</v>
      </c>
      <c r="AH89" s="14" t="s">
        <v>321</v>
      </c>
      <c r="AI89" s="76" t="s">
        <v>322</v>
      </c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72" t="s">
        <v>324</v>
      </c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  <c r="AA90" s="72"/>
      <c r="AB90" s="72"/>
      <c r="AC90" s="72"/>
      <c r="AD90" s="72"/>
      <c r="AE90" s="72"/>
      <c r="AF90" s="18">
        <v>0</v>
      </c>
      <c r="AG90" s="18">
        <v>0</v>
      </c>
      <c r="AH90" s="19" t="s">
        <v>325</v>
      </c>
      <c r="AI90" s="72" t="s">
        <v>326</v>
      </c>
      <c r="AJ90" s="72"/>
      <c r="AK90" s="72"/>
      <c r="AL90" s="72"/>
      <c r="AM90" s="72"/>
      <c r="AN90" s="72"/>
      <c r="AO90" s="72"/>
      <c r="AP90" s="72"/>
      <c r="AQ90" s="72"/>
      <c r="AR90" s="72"/>
      <c r="AS90" s="72"/>
      <c r="AT90" s="72"/>
      <c r="AU90" s="72"/>
      <c r="AV90" s="72"/>
      <c r="AW90" s="72"/>
      <c r="AX90" s="72"/>
      <c r="AY90" s="72"/>
      <c r="AZ90" s="72"/>
      <c r="BA90" s="72"/>
      <c r="BB90" s="72"/>
      <c r="BC90" s="72"/>
      <c r="BD90" s="72"/>
      <c r="BE90" s="72"/>
      <c r="BF90" s="72"/>
      <c r="BG90" s="72"/>
      <c r="BH90" s="72"/>
      <c r="BI90" s="72"/>
      <c r="BJ90" s="72"/>
      <c r="BK90" s="72"/>
      <c r="BL90" s="72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72" t="s">
        <v>328</v>
      </c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18">
        <v>0</v>
      </c>
      <c r="AG91" s="18">
        <v>0</v>
      </c>
      <c r="AH91" s="19" t="s">
        <v>329</v>
      </c>
      <c r="AI91" s="72" t="s">
        <v>330</v>
      </c>
      <c r="AJ91" s="72"/>
      <c r="AK91" s="72"/>
      <c r="AL91" s="72"/>
      <c r="AM91" s="72"/>
      <c r="AN91" s="72"/>
      <c r="AO91" s="72"/>
      <c r="AP91" s="72"/>
      <c r="AQ91" s="72"/>
      <c r="AR91" s="72"/>
      <c r="AS91" s="72"/>
      <c r="AT91" s="72"/>
      <c r="AU91" s="72"/>
      <c r="AV91" s="72"/>
      <c r="AW91" s="72"/>
      <c r="AX91" s="72"/>
      <c r="AY91" s="72"/>
      <c r="AZ91" s="72"/>
      <c r="BA91" s="72"/>
      <c r="BB91" s="72"/>
      <c r="BC91" s="72"/>
      <c r="BD91" s="72"/>
      <c r="BE91" s="72"/>
      <c r="BF91" s="72"/>
      <c r="BG91" s="72"/>
      <c r="BH91" s="72"/>
      <c r="BI91" s="72"/>
      <c r="BJ91" s="72"/>
      <c r="BK91" s="72"/>
      <c r="BL91" s="72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72" t="s">
        <v>332</v>
      </c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18">
        <v>0</v>
      </c>
      <c r="AG92" s="18">
        <v>0</v>
      </c>
      <c r="AH92" s="19" t="s">
        <v>333</v>
      </c>
      <c r="AI92" s="72" t="s">
        <v>334</v>
      </c>
      <c r="AJ92" s="72"/>
      <c r="AK92" s="72"/>
      <c r="AL92" s="72"/>
      <c r="AM92" s="72"/>
      <c r="AN92" s="72"/>
      <c r="AO92" s="72"/>
      <c r="AP92" s="72"/>
      <c r="AQ92" s="72"/>
      <c r="AR92" s="72"/>
      <c r="AS92" s="72"/>
      <c r="AT92" s="72"/>
      <c r="AU92" s="72"/>
      <c r="AV92" s="72"/>
      <c r="AW92" s="72"/>
      <c r="AX92" s="72"/>
      <c r="AY92" s="72"/>
      <c r="AZ92" s="72"/>
      <c r="BA92" s="72"/>
      <c r="BB92" s="72"/>
      <c r="BC92" s="72"/>
      <c r="BD92" s="72"/>
      <c r="BE92" s="72"/>
      <c r="BF92" s="72"/>
      <c r="BG92" s="72"/>
      <c r="BH92" s="72"/>
      <c r="BI92" s="72"/>
      <c r="BJ92" s="72"/>
      <c r="BK92" s="72"/>
      <c r="BL92" s="72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72" t="s">
        <v>336</v>
      </c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  <c r="AB93" s="72"/>
      <c r="AC93" s="72"/>
      <c r="AD93" s="72"/>
      <c r="AE93" s="72"/>
      <c r="AF93" s="18">
        <v>0</v>
      </c>
      <c r="AG93" s="18">
        <v>0</v>
      </c>
      <c r="AH93" s="19" t="s">
        <v>337</v>
      </c>
      <c r="AI93" s="72" t="s">
        <v>338</v>
      </c>
      <c r="AJ93" s="72"/>
      <c r="AK93" s="72"/>
      <c r="AL93" s="72"/>
      <c r="AM93" s="72"/>
      <c r="AN93" s="72"/>
      <c r="AO93" s="72"/>
      <c r="AP93" s="72"/>
      <c r="AQ93" s="72"/>
      <c r="AR93" s="72"/>
      <c r="AS93" s="72"/>
      <c r="AT93" s="72"/>
      <c r="AU93" s="72"/>
      <c r="AV93" s="72"/>
      <c r="AW93" s="72"/>
      <c r="AX93" s="72"/>
      <c r="AY93" s="72"/>
      <c r="AZ93" s="72"/>
      <c r="BA93" s="72"/>
      <c r="BB93" s="72"/>
      <c r="BC93" s="72"/>
      <c r="BD93" s="72"/>
      <c r="BE93" s="72"/>
      <c r="BF93" s="72"/>
      <c r="BG93" s="72"/>
      <c r="BH93" s="72"/>
      <c r="BI93" s="72"/>
      <c r="BJ93" s="72"/>
      <c r="BK93" s="72"/>
      <c r="BL93" s="72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72" t="s">
        <v>340</v>
      </c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18">
        <v>0</v>
      </c>
      <c r="AG94" s="18">
        <v>0</v>
      </c>
      <c r="AH94" s="14" t="s">
        <v>341</v>
      </c>
      <c r="AI94" s="76" t="s">
        <v>342</v>
      </c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75" t="s">
        <v>344</v>
      </c>
      <c r="C95" s="75"/>
      <c r="D95" s="75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16">
        <f>SUM(AF96:AF100)</f>
        <v>0</v>
      </c>
      <c r="AG95" s="16">
        <f>SUM(AG96:AG100)</f>
        <v>0</v>
      </c>
      <c r="AH95" s="19" t="s">
        <v>345</v>
      </c>
      <c r="AI95" s="72" t="s">
        <v>346</v>
      </c>
      <c r="AJ95" s="72"/>
      <c r="AK95" s="72"/>
      <c r="AL95" s="72"/>
      <c r="AM95" s="72"/>
      <c r="AN95" s="72"/>
      <c r="AO95" s="72"/>
      <c r="AP95" s="72"/>
      <c r="AQ95" s="72"/>
      <c r="AR95" s="72"/>
      <c r="AS95" s="72"/>
      <c r="AT95" s="72"/>
      <c r="AU95" s="72"/>
      <c r="AV95" s="72"/>
      <c r="AW95" s="72"/>
      <c r="AX95" s="72"/>
      <c r="AY95" s="72"/>
      <c r="AZ95" s="72"/>
      <c r="BA95" s="72"/>
      <c r="BB95" s="72"/>
      <c r="BC95" s="72"/>
      <c r="BD95" s="72"/>
      <c r="BE95" s="72"/>
      <c r="BF95" s="72"/>
      <c r="BG95" s="72"/>
      <c r="BH95" s="72"/>
      <c r="BI95" s="72"/>
      <c r="BJ95" s="72"/>
      <c r="BK95" s="72"/>
      <c r="BL95" s="72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72" t="s">
        <v>348</v>
      </c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18">
        <v>0</v>
      </c>
      <c r="AG96" s="18">
        <v>0</v>
      </c>
      <c r="AH96" s="19" t="s">
        <v>349</v>
      </c>
      <c r="AI96" s="72" t="s">
        <v>350</v>
      </c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  <c r="BE96" s="72"/>
      <c r="BF96" s="72"/>
      <c r="BG96" s="72"/>
      <c r="BH96" s="72"/>
      <c r="BI96" s="72"/>
      <c r="BJ96" s="72"/>
      <c r="BK96" s="72"/>
      <c r="BL96" s="72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72" t="s">
        <v>352</v>
      </c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  <c r="AB97" s="72"/>
      <c r="AC97" s="72"/>
      <c r="AD97" s="72"/>
      <c r="AE97" s="72"/>
      <c r="AF97" s="18">
        <v>0</v>
      </c>
      <c r="AG97" s="18">
        <v>0</v>
      </c>
      <c r="AH97" s="19" t="s">
        <v>353</v>
      </c>
      <c r="AI97" s="72" t="s">
        <v>354</v>
      </c>
      <c r="AJ97" s="72"/>
      <c r="AK97" s="72"/>
      <c r="AL97" s="72"/>
      <c r="AM97" s="72"/>
      <c r="AN97" s="72"/>
      <c r="AO97" s="72"/>
      <c r="AP97" s="72"/>
      <c r="AQ97" s="72"/>
      <c r="AR97" s="72"/>
      <c r="AS97" s="72"/>
      <c r="AT97" s="72"/>
      <c r="AU97" s="72"/>
      <c r="AV97" s="72"/>
      <c r="AW97" s="72"/>
      <c r="AX97" s="72"/>
      <c r="AY97" s="72"/>
      <c r="AZ97" s="72"/>
      <c r="BA97" s="72"/>
      <c r="BB97" s="72"/>
      <c r="BC97" s="72"/>
      <c r="BD97" s="72"/>
      <c r="BE97" s="72"/>
      <c r="BF97" s="72"/>
      <c r="BG97" s="72"/>
      <c r="BH97" s="72"/>
      <c r="BI97" s="72"/>
      <c r="BJ97" s="72"/>
      <c r="BK97" s="72"/>
      <c r="BL97" s="72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72" t="s">
        <v>356</v>
      </c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  <c r="AB98" s="72"/>
      <c r="AC98" s="72"/>
      <c r="AD98" s="72"/>
      <c r="AE98" s="72"/>
      <c r="AF98" s="18">
        <v>0</v>
      </c>
      <c r="AG98" s="18">
        <v>0</v>
      </c>
      <c r="AH98" s="14" t="s">
        <v>357</v>
      </c>
      <c r="AI98" s="76" t="s">
        <v>358</v>
      </c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359</v>
      </c>
      <c r="B99" s="72" t="s">
        <v>360</v>
      </c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72"/>
      <c r="AE99" s="72"/>
      <c r="AF99" s="18">
        <v>0</v>
      </c>
      <c r="AG99" s="18">
        <v>0</v>
      </c>
      <c r="AH99" s="19" t="s">
        <v>361</v>
      </c>
      <c r="AI99" s="72" t="s">
        <v>362</v>
      </c>
      <c r="AJ99" s="72"/>
      <c r="AK99" s="72"/>
      <c r="AL99" s="72"/>
      <c r="AM99" s="72"/>
      <c r="AN99" s="72"/>
      <c r="AO99" s="72"/>
      <c r="AP99" s="72"/>
      <c r="AQ99" s="72"/>
      <c r="AR99" s="72"/>
      <c r="AS99" s="72"/>
      <c r="AT99" s="72"/>
      <c r="AU99" s="72"/>
      <c r="AV99" s="72"/>
      <c r="AW99" s="72"/>
      <c r="AX99" s="72"/>
      <c r="AY99" s="72"/>
      <c r="AZ99" s="72"/>
      <c r="BA99" s="72"/>
      <c r="BB99" s="72"/>
      <c r="BC99" s="72"/>
      <c r="BD99" s="72"/>
      <c r="BE99" s="72"/>
      <c r="BF99" s="72"/>
      <c r="BG99" s="72"/>
      <c r="BH99" s="72"/>
      <c r="BI99" s="72"/>
      <c r="BJ99" s="72"/>
      <c r="BK99" s="72"/>
      <c r="BL99" s="72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72" t="s">
        <v>364</v>
      </c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  <c r="AA100" s="72"/>
      <c r="AB100" s="72"/>
      <c r="AC100" s="72"/>
      <c r="AD100" s="72"/>
      <c r="AE100" s="72"/>
      <c r="AF100" s="18">
        <v>0</v>
      </c>
      <c r="AG100" s="18">
        <v>0</v>
      </c>
      <c r="AH100" s="19" t="s">
        <v>365</v>
      </c>
      <c r="AI100" s="72" t="s">
        <v>366</v>
      </c>
      <c r="AJ100" s="72"/>
      <c r="AK100" s="72"/>
      <c r="AL100" s="72"/>
      <c r="AM100" s="72"/>
      <c r="AN100" s="72"/>
      <c r="AO100" s="72"/>
      <c r="AP100" s="72"/>
      <c r="AQ100" s="72"/>
      <c r="AR100" s="72"/>
      <c r="AS100" s="72"/>
      <c r="AT100" s="72"/>
      <c r="AU100" s="72"/>
      <c r="AV100" s="72"/>
      <c r="AW100" s="72"/>
      <c r="AX100" s="72"/>
      <c r="AY100" s="72"/>
      <c r="AZ100" s="72"/>
      <c r="BA100" s="72"/>
      <c r="BB100" s="72"/>
      <c r="BC100" s="72"/>
      <c r="BD100" s="72"/>
      <c r="BE100" s="72"/>
      <c r="BF100" s="72"/>
      <c r="BG100" s="72"/>
      <c r="BH100" s="72"/>
      <c r="BI100" s="72"/>
      <c r="BJ100" s="72"/>
      <c r="BK100" s="72"/>
      <c r="BL100" s="72"/>
      <c r="BM100" s="18">
        <v>0</v>
      </c>
      <c r="BN100" s="18">
        <v>0</v>
      </c>
    </row>
    <row r="101" spans="1:66" s="11" customFormat="1" ht="15" customHeight="1">
      <c r="A101" s="12" t="s">
        <v>367</v>
      </c>
      <c r="B101" s="75" t="s">
        <v>368</v>
      </c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  <c r="W101" s="75"/>
      <c r="X101" s="75"/>
      <c r="Y101" s="75"/>
      <c r="Z101" s="75"/>
      <c r="AA101" s="75"/>
      <c r="AB101" s="75"/>
      <c r="AC101" s="75"/>
      <c r="AD101" s="75"/>
      <c r="AE101" s="75"/>
      <c r="AF101" s="16">
        <f>SUM(AF102:AF104)</f>
        <v>0</v>
      </c>
      <c r="AG101" s="16">
        <f>SUM(AG102:AG104)</f>
        <v>0</v>
      </c>
      <c r="AH101" s="14" t="s">
        <v>369</v>
      </c>
      <c r="AI101" s="76" t="s">
        <v>370</v>
      </c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72" t="s">
        <v>372</v>
      </c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  <c r="AA102" s="72"/>
      <c r="AB102" s="72"/>
      <c r="AC102" s="72"/>
      <c r="AD102" s="72"/>
      <c r="AE102" s="72"/>
      <c r="AF102" s="18">
        <v>0</v>
      </c>
      <c r="AG102" s="18">
        <v>0</v>
      </c>
      <c r="AH102" s="19" t="s">
        <v>373</v>
      </c>
      <c r="AI102" s="72" t="s">
        <v>374</v>
      </c>
      <c r="AJ102" s="72"/>
      <c r="AK102" s="72"/>
      <c r="AL102" s="72"/>
      <c r="AM102" s="72"/>
      <c r="AN102" s="72"/>
      <c r="AO102" s="72"/>
      <c r="AP102" s="72"/>
      <c r="AQ102" s="72"/>
      <c r="AR102" s="72"/>
      <c r="AS102" s="72"/>
      <c r="AT102" s="72"/>
      <c r="AU102" s="72"/>
      <c r="AV102" s="72"/>
      <c r="AW102" s="72"/>
      <c r="AX102" s="72"/>
      <c r="AY102" s="72"/>
      <c r="AZ102" s="72"/>
      <c r="BA102" s="72"/>
      <c r="BB102" s="72"/>
      <c r="BC102" s="72"/>
      <c r="BD102" s="72"/>
      <c r="BE102" s="72"/>
      <c r="BF102" s="72"/>
      <c r="BG102" s="72"/>
      <c r="BH102" s="72"/>
      <c r="BI102" s="72"/>
      <c r="BJ102" s="72"/>
      <c r="BK102" s="72"/>
      <c r="BL102" s="72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72" t="s">
        <v>376</v>
      </c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18">
        <v>0</v>
      </c>
      <c r="AG103" s="18">
        <v>0</v>
      </c>
      <c r="AH103" s="19" t="s">
        <v>377</v>
      </c>
      <c r="AI103" s="73" t="s">
        <v>378</v>
      </c>
      <c r="AJ103" s="73"/>
      <c r="AK103" s="73"/>
      <c r="AL103" s="73"/>
      <c r="AM103" s="73"/>
      <c r="AN103" s="73"/>
      <c r="AO103" s="73"/>
      <c r="AP103" s="73"/>
      <c r="AQ103" s="73"/>
      <c r="AR103" s="73"/>
      <c r="AS103" s="73"/>
      <c r="AT103" s="73"/>
      <c r="AU103" s="73"/>
      <c r="AV103" s="7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3"/>
      <c r="BG103" s="73"/>
      <c r="BH103" s="73"/>
      <c r="BI103" s="73"/>
      <c r="BJ103" s="73"/>
      <c r="BK103" s="73"/>
      <c r="BL103" s="73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3" t="s">
        <v>380</v>
      </c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2" t="s">
        <v>381</v>
      </c>
      <c r="BM104" s="33">
        <f>BM82+BM86+BM101</f>
        <v>289204816.35000002</v>
      </c>
      <c r="BN104" s="33">
        <f>BN82+BN86+BN101</f>
        <v>268284783.16</v>
      </c>
    </row>
    <row r="105" spans="1:66" s="11" customFormat="1" ht="15" customHeight="1">
      <c r="A105" s="57"/>
      <c r="B105" s="58"/>
      <c r="C105" s="89" t="s">
        <v>385</v>
      </c>
      <c r="D105" s="89"/>
      <c r="E105" s="89"/>
      <c r="F105" s="89"/>
      <c r="G105" s="89"/>
      <c r="H105" s="89"/>
      <c r="I105" s="89"/>
      <c r="J105" s="89"/>
      <c r="K105" s="89"/>
      <c r="L105" s="89"/>
      <c r="M105" s="89"/>
      <c r="N105" s="89"/>
      <c r="O105" s="89"/>
      <c r="P105" s="89"/>
      <c r="Q105" s="89"/>
      <c r="R105" s="89"/>
      <c r="S105" s="89"/>
      <c r="T105" s="89"/>
      <c r="U105" s="89"/>
      <c r="V105" s="89"/>
      <c r="W105" s="89"/>
      <c r="X105" s="89"/>
      <c r="Y105" s="89"/>
      <c r="Z105" s="89"/>
      <c r="AA105" s="89"/>
      <c r="AB105" s="89"/>
      <c r="AC105" s="89"/>
      <c r="AD105" s="89"/>
      <c r="AE105" s="89"/>
      <c r="AF105" s="63">
        <f>AF48+AF53+AF59+AF67+AF76+AF82+AF88+AF95+AF101</f>
        <v>289570007.61000001</v>
      </c>
      <c r="AG105" s="63">
        <f>AG48+AG53+AG59+AG67+AG76+AG82+AG88+AG95+AG101</f>
        <v>288489479.14000005</v>
      </c>
      <c r="AH105" s="29"/>
      <c r="AI105" s="35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  <c r="BG105" s="60"/>
      <c r="BH105" s="60"/>
      <c r="BI105" s="60"/>
      <c r="BJ105" s="60"/>
      <c r="BK105" s="60"/>
      <c r="BL105" s="61"/>
      <c r="BM105" s="33"/>
      <c r="BN105" s="33"/>
    </row>
    <row r="106" spans="1:66" s="11" customFormat="1" ht="15" customHeight="1" thickBot="1">
      <c r="A106" s="34"/>
      <c r="B106" s="65" t="s">
        <v>382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65"/>
      <c r="AF106" s="62">
        <f>AF46+AF105</f>
        <v>321443036.13999999</v>
      </c>
      <c r="AG106" s="36">
        <f>AG46+AG105</f>
        <v>307067922.69000006</v>
      </c>
      <c r="AH106" s="37"/>
      <c r="AI106" s="66" t="s">
        <v>383</v>
      </c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  <c r="BD106" s="66"/>
      <c r="BE106" s="66"/>
      <c r="BF106" s="66"/>
      <c r="BG106" s="66"/>
      <c r="BH106" s="66"/>
      <c r="BI106" s="66"/>
      <c r="BJ106" s="66"/>
      <c r="BK106" s="66"/>
      <c r="BL106" s="66"/>
      <c r="BM106" s="38">
        <f>BM80+BM104</f>
        <v>321443036.14000005</v>
      </c>
      <c r="BN106" s="38">
        <f>BN80+BN104</f>
        <v>307067922.69</v>
      </c>
    </row>
    <row r="107" spans="1:66" s="11" customFormat="1" ht="15" customHeight="1" thickTop="1">
      <c r="A107" s="34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39"/>
      <c r="AG107" s="39"/>
      <c r="AH107" s="37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  <c r="BC107" s="66"/>
      <c r="BD107" s="66"/>
      <c r="BE107" s="66"/>
      <c r="BF107" s="66"/>
      <c r="BG107" s="66"/>
      <c r="BH107" s="66"/>
      <c r="BI107" s="66"/>
      <c r="BJ107" s="66"/>
      <c r="BK107" s="66"/>
      <c r="BL107" s="66"/>
      <c r="BM107" s="40"/>
      <c r="BN107" s="40"/>
    </row>
    <row r="108" spans="1:66" s="11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4"/>
      <c r="BN108" s="42"/>
    </row>
    <row r="109" spans="1:66" ht="15" customHeight="1">
      <c r="B109" s="45" t="s">
        <v>384</v>
      </c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</row>
    <row r="110" spans="1:66" s="11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6"/>
      <c r="AG110" s="42"/>
      <c r="AH110" s="42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7"/>
      <c r="BN110" s="46"/>
    </row>
    <row r="111" spans="1:66" s="11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6"/>
      <c r="AG111" s="42"/>
      <c r="AH111" s="42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7"/>
      <c r="BN111" s="46"/>
    </row>
    <row r="112" spans="1:66" s="11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6"/>
      <c r="AG112" s="74" t="s">
        <v>392</v>
      </c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7"/>
      <c r="BN112" s="46"/>
    </row>
    <row r="113" spans="1:66" s="11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6"/>
      <c r="AG113" s="74"/>
      <c r="AH113" s="74"/>
      <c r="AI113" s="74"/>
      <c r="AJ113" s="74"/>
      <c r="AK113" s="74"/>
      <c r="AL113" s="74"/>
      <c r="AM113" s="74"/>
      <c r="AN113" s="74"/>
      <c r="AO113" s="74"/>
      <c r="AP113" s="74"/>
      <c r="AQ113" s="74"/>
      <c r="AR113" s="74"/>
      <c r="AS113" s="74"/>
      <c r="AT113" s="74"/>
      <c r="AU113" s="74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7"/>
      <c r="BN113" s="46"/>
    </row>
    <row r="114" spans="1:66" s="11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6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7"/>
      <c r="BN114" s="46"/>
    </row>
    <row r="115" spans="1:66" s="11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6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7"/>
      <c r="BN115" s="46"/>
    </row>
    <row r="116" spans="1:66" s="11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6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8"/>
      <c r="AX116" s="48"/>
      <c r="AY116" s="48"/>
      <c r="AZ116" s="48"/>
      <c r="BA116" s="48"/>
      <c r="BB116" s="48"/>
      <c r="BC116" s="48"/>
      <c r="BD116" s="48"/>
      <c r="BE116" s="48"/>
      <c r="BF116" s="48"/>
      <c r="BG116" s="48"/>
      <c r="BH116" s="48"/>
      <c r="BI116" s="48"/>
      <c r="BJ116" s="48"/>
      <c r="BK116" s="48"/>
      <c r="BL116" s="48"/>
      <c r="BM116" s="42"/>
      <c r="BN116" s="46"/>
    </row>
    <row r="117" spans="1:66" s="11" customFormat="1" ht="15" customHeight="1">
      <c r="A117" s="34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9"/>
      <c r="R117" s="49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  <c r="AE117" s="67"/>
      <c r="AF117" s="50"/>
      <c r="AG117" s="51"/>
      <c r="AH117" s="51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52"/>
      <c r="AX117" s="52"/>
      <c r="AY117" s="52"/>
      <c r="AZ117" s="68"/>
      <c r="BA117" s="68"/>
      <c r="BB117" s="68"/>
      <c r="BC117" s="68"/>
      <c r="BD117" s="68"/>
      <c r="BE117" s="68"/>
      <c r="BF117" s="68"/>
      <c r="BG117" s="68"/>
      <c r="BH117" s="68"/>
      <c r="BI117" s="68"/>
      <c r="BJ117" s="68"/>
      <c r="BK117" s="68"/>
      <c r="BL117" s="68"/>
      <c r="BM117" s="53"/>
      <c r="BN117" s="46"/>
    </row>
    <row r="118" spans="1:66" s="11" customFormat="1" ht="15" customHeight="1">
      <c r="A118" s="3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69" t="s">
        <v>388</v>
      </c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  <c r="AD118" s="69"/>
      <c r="AE118" s="69"/>
      <c r="AF118" s="69"/>
      <c r="AG118" s="35"/>
      <c r="AH118" s="35"/>
      <c r="AI118" s="55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69" t="s">
        <v>389</v>
      </c>
      <c r="AX118" s="69"/>
      <c r="AY118" s="69"/>
      <c r="AZ118" s="69"/>
      <c r="BA118" s="69"/>
      <c r="BB118" s="69"/>
      <c r="BC118" s="69"/>
      <c r="BD118" s="69"/>
      <c r="BE118" s="69"/>
      <c r="BF118" s="69"/>
      <c r="BG118" s="69"/>
      <c r="BH118" s="69"/>
      <c r="BI118" s="69"/>
      <c r="BJ118" s="69"/>
      <c r="BK118" s="69"/>
      <c r="BL118" s="69"/>
      <c r="BM118" s="69"/>
      <c r="BN118" s="46"/>
    </row>
    <row r="119" spans="1:66" s="11" customFormat="1" ht="15" customHeight="1">
      <c r="A119" s="3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35"/>
      <c r="AH119" s="35"/>
      <c r="AI119" s="55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71"/>
      <c r="AX119" s="71"/>
      <c r="AY119" s="71"/>
      <c r="AZ119" s="71"/>
      <c r="BA119" s="71"/>
      <c r="BB119" s="71"/>
      <c r="BC119" s="71"/>
      <c r="BD119" s="71"/>
      <c r="BE119" s="71"/>
      <c r="BF119" s="71"/>
      <c r="BG119" s="71"/>
      <c r="BH119" s="71"/>
      <c r="BI119" s="71"/>
      <c r="BJ119" s="71"/>
      <c r="BK119" s="71"/>
      <c r="BL119" s="71"/>
      <c r="BM119" s="71"/>
      <c r="BN119" s="46"/>
    </row>
    <row r="120" spans="1:66" ht="15" customHeight="1"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64" t="s">
        <v>390</v>
      </c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  <c r="AF120" s="64"/>
      <c r="AI120" s="55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64" t="s">
        <v>391</v>
      </c>
      <c r="AX120" s="64"/>
      <c r="AY120" s="64"/>
      <c r="AZ120" s="64"/>
      <c r="BA120" s="64"/>
      <c r="BB120" s="64"/>
      <c r="BC120" s="64"/>
      <c r="BD120" s="64"/>
      <c r="BE120" s="64"/>
      <c r="BF120" s="64"/>
      <c r="BG120" s="64"/>
      <c r="BH120" s="64"/>
      <c r="BI120" s="64"/>
      <c r="BJ120" s="64"/>
      <c r="BK120" s="64"/>
      <c r="BL120" s="64"/>
      <c r="BM120" s="64"/>
    </row>
    <row r="121" spans="1:66" ht="15" customHeight="1"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I121" s="55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64"/>
      <c r="AX121" s="64"/>
      <c r="AY121" s="64"/>
      <c r="AZ121" s="64"/>
      <c r="BA121" s="64"/>
      <c r="BB121" s="64"/>
      <c r="BC121" s="64"/>
      <c r="BD121" s="64"/>
      <c r="BE121" s="64"/>
      <c r="BF121" s="64"/>
      <c r="BG121" s="64"/>
      <c r="BH121" s="64"/>
      <c r="BI121" s="64"/>
      <c r="BJ121" s="64"/>
      <c r="BK121" s="64"/>
      <c r="BL121" s="64"/>
      <c r="BM121" s="64"/>
    </row>
    <row r="122" spans="1:66" ht="15" customHeight="1"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4"/>
      <c r="AE122" s="64"/>
      <c r="AF122" s="64"/>
      <c r="AI122" s="55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64"/>
      <c r="AX122" s="64"/>
      <c r="AY122" s="64"/>
      <c r="AZ122" s="64"/>
      <c r="BA122" s="64"/>
      <c r="BB122" s="64"/>
      <c r="BC122" s="64"/>
      <c r="BD122" s="64"/>
      <c r="BE122" s="64"/>
      <c r="BF122" s="64"/>
      <c r="BG122" s="64"/>
      <c r="BH122" s="64"/>
      <c r="BI122" s="64"/>
      <c r="BJ122" s="64"/>
      <c r="BK122" s="64"/>
      <c r="BL122" s="64"/>
      <c r="BM122" s="64"/>
    </row>
    <row r="123" spans="1:66" ht="15" customHeight="1"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2"/>
      <c r="AG123" s="42"/>
      <c r="AH123" s="42"/>
      <c r="AI123" s="55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</row>
    <row r="124" spans="1:66" ht="15" customHeight="1"/>
    <row r="125" spans="1:66"/>
    <row r="126" spans="1:66" ht="15" customHeight="1"/>
    <row r="127" spans="1:66" ht="15" customHeight="1"/>
    <row r="128" spans="1:66" ht="15" customHeight="1"/>
  </sheetData>
  <sheetProtection algorithmName="SHA-512" hashValue="eUR1XAKzKVbAMprmk1mm7ln1x2sLC0yjMjEoq+StOffqurg3MS600MV04eKX/MHdAu09EaJ+s9fCklvC7I5PdA==" saltValue="QeVUoJLb79jvdNobKdWPAA==" spinCount="100000" sheet="1" objects="1" scenarios="1"/>
  <mergeCells count="214"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&amp;R&amp;"-,Negrita Cursiva"Formato F1 - Estado de Situación Financiera
&amp;"-,Normal"Pagina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Manuel</cp:lastModifiedBy>
  <cp:lastPrinted>2020-12-02T19:39:35Z</cp:lastPrinted>
  <dcterms:created xsi:type="dcterms:W3CDTF">2020-01-21T01:24:36Z</dcterms:created>
  <dcterms:modified xsi:type="dcterms:W3CDTF">2021-03-01T19:19:21Z</dcterms:modified>
</cp:coreProperties>
</file>